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<sst xmlns="http://schemas.openxmlformats.org/spreadsheetml/2006/main" count="142" uniqueCount="126">
  <si>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</si>
  <si>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</si>
  <si>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</si>
  <si>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</si>
  <si>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</si>
  <si>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</si>
  <si>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</si>
  <si>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</si>
  <si>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</si>
  <si>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</si>
  <si>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</si>
  <si>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</si>
  <si>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</si>
  <si>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</si>
  <si>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</si>
  <si>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</si>
  <si>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</si>
  <si>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</si>
  <si>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</si>
  <si>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</si>
  <si>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</si>
  <si>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</si>
  <si>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</si>
  <si>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</si>
  <si>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</si>
  <si>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</si>
  <si>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</si>
  <si>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</si>
  <si>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</si>
  <si>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</si>
  <si>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</si>
  <si>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</si>
  <si>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</si>
  <si>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</si>
  <si>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</si>
  <si>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</si>
  <si>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</si>
  <si>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</si>
  <si>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</si>
  <si>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</si>
  <si>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</si>
  <si>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</si>
  <si>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</si>
  <si>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</si>
  <si>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</si>
  <si>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</si>
  <si>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</si>
  <si>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</si>
  <si>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</si>
  <si>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</si>
  <si>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</si>
  <si>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</si>
  <si>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</si>
  <si>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</si>
  <si>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</si>
  <si>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</si>
  <si>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</si>
  <si>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</si>
  <si>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</si>
  <si>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</si>
  <si>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</si>
  <si>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</si>
  <si>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</si>
  <si>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</si>
  <si>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</si>
  <si>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</si>
  <si>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</si>
  <si>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</si>
  <si>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</si>
  <si>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</si>
  <si>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</si>
  <si>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</si>
  <si>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</si>
  <si>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</si>
  <si>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</si>
  <si>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</si>
  <si>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</si>
  <si>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</si>
  <si>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</si>
  <si>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</si>
  <si>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</si>
  <si>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</si>
  <si>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</si>
  <si>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</si>
  <si>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</si>
  <si>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</si>
  <si>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</si>
  <si>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</si>
  <si>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</si>
  <si>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</si>
  <si>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</si>
  <si>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</si>
  <si>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</si>
  <si>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</si>
  <si>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</si>
  <si>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</si>
  <si>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</si>
  <si>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</si>
  <si>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</si>
  <si>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</si>
  <si>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</si>
  <si>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</si>
  <si>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</si>
  <si>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</si>
  <si>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</si>
  <si>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</si>
  <si>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</si>
  <si>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</si>
  <si>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</si>
  <si>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</si>
  <si>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</si>
  <si>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</si>
  <si>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</si>
  <si>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</si>
  <si>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</si>
  <si>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</si>
  <si>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</si>
  <si>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</si>
  <si>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</si>
  <si>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</si>
  <si>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</si>
  <si>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</si>
  <si>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</si>
  <si>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</si>
  <si>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</si>
  <si>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04.10.2016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</si>
</sst>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5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8" fillId="20" borderId="1" applyNumberFormat="0" applyAlignment="0" applyProtection="0"/>
    <xf numFmtId="0" fontId="4" fillId="21" borderId="2" applyNumberFormat="0" applyAlignment="0" applyProtection="0"/>
    <xf numFmtId="0" fontId="8" fillId="21" borderId="3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7" applyNumberFormat="0" applyFill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5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82" applyFont="1" applyFill="1" applyBorder="1" applyAlignment="1">
      <alignment horizontal="left" wrapText="1"/>
      <protection/>
    </xf>
    <xf numFmtId="0" fontId="15" fillId="0" borderId="11" xfId="82" applyFont="1" applyFill="1" applyBorder="1" applyAlignment="1">
      <alignment horizontal="left" wrapText="1"/>
      <protection/>
    </xf>
    <xf numFmtId="0" fontId="21" fillId="0" borderId="11" xfId="82" applyFont="1" applyFill="1" applyBorder="1" applyAlignment="1">
      <alignment horizontal="left" wrapText="1"/>
      <protection/>
    </xf>
    <xf numFmtId="0" fontId="18" fillId="0" borderId="11" xfId="0" applyFont="1" applyBorder="1" applyAlignment="1">
      <alignment horizontal="center" vertical="center" wrapText="1"/>
    </xf>
    <xf numFmtId="1" fontId="17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 horizontal="left" vertical="center" wrapText="1"/>
    </xf>
    <xf numFmtId="0" fontId="17" fillId="26" borderId="11" xfId="0" applyFont="1" applyFill="1" applyBorder="1" applyAlignment="1">
      <alignment horizontal="center" wrapText="1"/>
    </xf>
    <xf numFmtId="0" fontId="23" fillId="26" borderId="11" xfId="0" applyFont="1" applyFill="1" applyBorder="1" applyAlignment="1">
      <alignment horizont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7" fillId="2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188" fontId="17" fillId="0" borderId="11" xfId="0" applyNumberFormat="1" applyFont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188" fontId="18" fillId="0" borderId="11" xfId="0" applyNumberFormat="1" applyFont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197" fontId="18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188" fontId="17" fillId="27" borderId="11" xfId="0" applyNumberFormat="1" applyFont="1" applyFill="1" applyBorder="1" applyAlignment="1">
      <alignment horizontal="center" vertical="center" wrapText="1"/>
    </xf>
    <xf numFmtId="188" fontId="18" fillId="27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197" fontId="17" fillId="0" borderId="11" xfId="0" applyNumberFormat="1" applyFont="1" applyFill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15" fillId="0" borderId="11" xfId="0" applyNumberFormat="1" applyFont="1" applyFill="1" applyBorder="1" applyAlignment="1">
      <alignment horizontal="center" vertical="center" wrapText="1"/>
    </xf>
    <xf numFmtId="197" fontId="18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0" fontId="18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198" fontId="17" fillId="26" borderId="11" xfId="0" applyNumberFormat="1" applyFont="1" applyFill="1" applyBorder="1" applyAlignment="1">
      <alignment horizontal="center" vertical="center" wrapText="1"/>
    </xf>
    <xf numFmtId="198" fontId="17" fillId="27" borderId="11" xfId="0" applyNumberFormat="1" applyFont="1" applyFill="1" applyBorder="1" applyAlignment="1">
      <alignment horizontal="center" vertical="center" wrapText="1"/>
    </xf>
    <xf numFmtId="198" fontId="25" fillId="27" borderId="11" xfId="0" applyNumberFormat="1" applyFont="1" applyFill="1" applyBorder="1" applyAlignment="1">
      <alignment horizontal="left" vertical="center" wrapText="1"/>
    </xf>
    <xf numFmtId="198" fontId="25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/>
    </xf>
    <xf numFmtId="198" fontId="17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/>
    </xf>
    <xf numFmtId="198" fontId="17" fillId="0" borderId="11" xfId="0" applyNumberFormat="1" applyFont="1" applyBorder="1" applyAlignment="1">
      <alignment horizontal="center" vertical="center"/>
    </xf>
    <xf numFmtId="49" fontId="17" fillId="2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00" fontId="17" fillId="0" borderId="11" xfId="0" applyNumberFormat="1" applyFont="1" applyFill="1" applyBorder="1" applyAlignment="1">
      <alignment horizontal="center" vertical="center" wrapText="1"/>
    </xf>
    <xf numFmtId="200" fontId="17" fillId="26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2" fillId="26" borderId="11" xfId="0" applyFont="1" applyFill="1" applyBorder="1" applyAlignment="1">
      <alignment wrapText="1"/>
    </xf>
    <xf numFmtId="188" fontId="17" fillId="26" borderId="11" xfId="0" applyNumberFormat="1" applyFont="1" applyFill="1" applyBorder="1" applyAlignment="1">
      <alignment horizontal="center" vertical="center" wrapText="1"/>
    </xf>
    <xf numFmtId="0" fontId="15" fillId="0" borderId="11" xfId="80" applyFont="1" applyFill="1" applyBorder="1" applyAlignment="1">
      <alignment vertical="top" wrapText="1"/>
      <protection/>
    </xf>
    <xf numFmtId="0" fontId="15" fillId="0" borderId="11" xfId="0" applyFont="1" applyFill="1" applyBorder="1" applyAlignment="1">
      <alignment vertical="top" wrapText="1"/>
    </xf>
    <xf numFmtId="4" fontId="15" fillId="27" borderId="11" xfId="81" applyNumberFormat="1" applyFont="1" applyFill="1" applyBorder="1" applyAlignment="1">
      <alignment horizontal="center" vertical="center"/>
      <protection/>
    </xf>
    <xf numFmtId="201" fontId="15" fillId="0" borderId="11" xfId="0" applyNumberFormat="1" applyFont="1" applyBorder="1" applyAlignment="1">
      <alignment horizontal="center" vertical="center"/>
    </xf>
    <xf numFmtId="200" fontId="15" fillId="0" borderId="11" xfId="0" applyNumberFormat="1" applyFont="1" applyBorder="1" applyAlignment="1">
      <alignment horizontal="center"/>
    </xf>
    <xf numFmtId="4" fontId="2" fillId="26" borderId="11" xfId="81" applyNumberFormat="1" applyFont="1" applyFill="1" applyBorder="1" applyAlignment="1">
      <alignment horizontal="center" vertical="center"/>
      <protection/>
    </xf>
    <xf numFmtId="200" fontId="25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6" borderId="11" xfId="0" applyNumberFormat="1" applyFont="1" applyFill="1" applyBorder="1" applyAlignment="1">
      <alignment/>
    </xf>
    <xf numFmtId="200" fontId="15" fillId="26" borderId="11" xfId="0" applyNumberFormat="1" applyFont="1" applyFill="1" applyBorder="1" applyAlignment="1">
      <alignment/>
    </xf>
    <xf numFmtId="0" fontId="16" fillId="26" borderId="11" xfId="0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200" fontId="18" fillId="27" borderId="11" xfId="0" applyNumberFormat="1" applyFont="1" applyFill="1" applyBorder="1" applyAlignment="1">
      <alignment horizontal="center" vertical="center" wrapText="1"/>
    </xf>
    <xf numFmtId="200" fontId="18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4" fontId="17" fillId="26" borderId="11" xfId="0" applyNumberFormat="1" applyFont="1" applyFill="1" applyBorder="1" applyAlignment="1">
      <alignment horizontal="center"/>
    </xf>
    <xf numFmtId="4" fontId="2" fillId="26" borderId="11" xfId="0" applyNumberFormat="1" applyFont="1" applyFill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/>
    </xf>
    <xf numFmtId="196" fontId="15" fillId="0" borderId="11" xfId="0" applyNumberFormat="1" applyFont="1" applyBorder="1" applyAlignment="1">
      <alignment horizontal="center"/>
    </xf>
    <xf numFmtId="0" fontId="17" fillId="27" borderId="11" xfId="0" applyFont="1" applyFill="1" applyBorder="1" applyAlignment="1">
      <alignment horizontal="left" wrapText="1"/>
    </xf>
    <xf numFmtId="198" fontId="25" fillId="27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1" xfId="0" applyNumberFormat="1" applyFont="1" applyBorder="1" applyAlignment="1">
      <alignment horizontal="center"/>
    </xf>
    <xf numFmtId="196" fontId="21" fillId="0" borderId="11" xfId="0" applyNumberFormat="1" applyFont="1" applyBorder="1" applyAlignment="1">
      <alignment horizontal="center" vertical="center"/>
    </xf>
    <xf numFmtId="198" fontId="15" fillId="27" borderId="11" xfId="0" applyNumberFormat="1" applyFont="1" applyFill="1" applyBorder="1" applyAlignment="1">
      <alignment horizontal="center" vertical="center"/>
    </xf>
    <xf numFmtId="196" fontId="15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/>
    </xf>
    <xf numFmtId="4" fontId="15" fillId="0" borderId="11" xfId="81" applyNumberFormat="1" applyFont="1" applyFill="1" applyBorder="1" applyAlignment="1">
      <alignment horizontal="center" vertical="center"/>
      <protection/>
    </xf>
    <xf numFmtId="200" fontId="2" fillId="2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6" borderId="11" xfId="0" applyNumberFormat="1" applyFont="1" applyFill="1" applyBorder="1" applyAlignment="1">
      <alignment horizontal="center" vertical="center"/>
    </xf>
    <xf numFmtId="198" fontId="17" fillId="0" borderId="11" xfId="0" applyNumberFormat="1" applyFont="1" applyBorder="1" applyAlignment="1">
      <alignment horizontal="center"/>
    </xf>
    <xf numFmtId="196" fontId="27" fillId="0" borderId="11" xfId="0" applyNumberFormat="1" applyFont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 vertical="center"/>
    </xf>
    <xf numFmtId="198" fontId="23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N8" sqref="N8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90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6"/>
      <c r="R2" s="86"/>
      <c r="S2" s="71" t="s">
        <v>51</v>
      </c>
    </row>
    <row r="3" spans="1:19" ht="20.25" customHeight="1">
      <c r="A3" s="102" t="s">
        <v>16</v>
      </c>
      <c r="B3" s="102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2" t="s">
        <v>23</v>
      </c>
      <c r="I3" s="102" t="s">
        <v>24</v>
      </c>
      <c r="J3" s="102" t="s">
        <v>25</v>
      </c>
      <c r="K3" s="102" t="s">
        <v>26</v>
      </c>
      <c r="L3" s="102"/>
      <c r="M3" s="102"/>
      <c r="N3" s="111" t="s">
        <v>11</v>
      </c>
      <c r="O3" s="112" t="s">
        <v>12</v>
      </c>
      <c r="P3" s="113" t="s">
        <v>10</v>
      </c>
      <c r="Q3" s="113"/>
      <c r="R3" s="103" t="s">
        <v>125</v>
      </c>
      <c r="S3" s="116" t="s">
        <v>79</v>
      </c>
    </row>
    <row r="4" spans="1:19" ht="19.5">
      <c r="A4" s="102"/>
      <c r="B4" s="102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2"/>
      <c r="I4" s="102"/>
      <c r="J4" s="102"/>
      <c r="K4" s="102"/>
      <c r="L4" s="102"/>
      <c r="M4" s="102"/>
      <c r="N4" s="111"/>
      <c r="O4" s="111"/>
      <c r="P4" s="114" t="s">
        <v>15</v>
      </c>
      <c r="Q4" s="115"/>
      <c r="R4" s="104"/>
      <c r="S4" s="117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5238407.030000001</v>
      </c>
      <c r="S7" s="99">
        <f>R7/M7*100</f>
        <v>62.81489310433794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f>40080+66627.6+549354+4843.2+3007.2+44088+151389.6+155788.8+192500.76+75044.51+109395.49+1155200+38322+256562.01+540395+75367.2+3692+66370.33+40747.2+154755.6+6258+34440+307225+39864+42568.8+240459.6</f>
        <v>4394345.9</v>
      </c>
      <c r="S9" s="90">
        <f aca="true" t="shared" si="1" ref="S9:S73">R9/M9*100</f>
        <v>82.10518576564347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v>4943.46</v>
      </c>
      <c r="S11" s="90">
        <f t="shared" si="1"/>
        <v>4.946675338970331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</f>
        <v>338096.15</v>
      </c>
      <c r="S23" s="90">
        <f t="shared" si="1"/>
        <v>32.82534697107239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8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3245635</v>
      </c>
      <c r="N27" s="47"/>
      <c r="O27" s="69">
        <f>M27</f>
        <v>3245635</v>
      </c>
      <c r="P27" s="69">
        <f>O27</f>
        <v>3245635</v>
      </c>
      <c r="R27" s="81">
        <f>R28</f>
        <v>799763.81</v>
      </c>
      <c r="S27" s="82">
        <f t="shared" si="1"/>
        <v>24.64121227433153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f>10000000-6236632-767733-200000-50000+500000</f>
        <v>3245635</v>
      </c>
      <c r="N28" s="48"/>
      <c r="O28" s="66">
        <f>M28</f>
        <v>3245635</v>
      </c>
      <c r="P28" s="66">
        <f>O28</f>
        <v>3245635</v>
      </c>
      <c r="Q28" s="66">
        <f>P28</f>
        <v>3245635</v>
      </c>
      <c r="R28" s="66">
        <f>15377.02+68632.55+715754.24</f>
        <v>799763.81</v>
      </c>
      <c r="S28" s="83">
        <f t="shared" si="1"/>
        <v>24.64121227433153</v>
      </c>
    </row>
    <row r="29" spans="1:19" ht="19.5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9.5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9.5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63090584.74</v>
      </c>
      <c r="S31" s="82">
        <f t="shared" si="1"/>
        <v>79.09501285884876</v>
      </c>
    </row>
    <row r="32" spans="1:19" ht="18.75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6659083.370000001</v>
      </c>
      <c r="S32" s="83">
        <f t="shared" si="1"/>
        <v>64.19507355493003</v>
      </c>
    </row>
    <row r="33" spans="1:19" ht="18.75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377576+371325+333575+309994.8+343665.2+183849+382449.6+208635+112435+213155+204635+153080</f>
        <v>3194374.6</v>
      </c>
      <c r="S33" s="87">
        <f t="shared" si="1"/>
        <v>81.58696907005849</v>
      </c>
    </row>
    <row r="34" spans="1:19" ht="18.75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368514.26+320005.16+308997.12+245452.4+488986.08+424493.2+319141.43+361164.06+393613.2</f>
        <v>3230366.9100000006</v>
      </c>
      <c r="S34" s="87">
        <f t="shared" si="1"/>
        <v>52.80534384961177</v>
      </c>
    </row>
    <row r="35" spans="1:19" ht="37.5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</f>
        <v>234341.86000000004</v>
      </c>
      <c r="S35" s="88">
        <f t="shared" si="1"/>
        <v>68.84308460634549</v>
      </c>
    </row>
    <row r="36" spans="1:19" ht="18.75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4935121.140000001</v>
      </c>
      <c r="S36" s="83">
        <f t="shared" si="1"/>
        <v>90.23083057863329</v>
      </c>
    </row>
    <row r="37" spans="1:19" ht="18.75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</f>
        <v>1730960.48</v>
      </c>
      <c r="S37" s="87">
        <f t="shared" si="1"/>
        <v>96.19867508447449</v>
      </c>
    </row>
    <row r="38" spans="1:19" ht="18.75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7.5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95028.5+188463.6+68400+157936.81+158389.75+145896+29600+29783+198012+97921.6+193183.5+70992+147900+44992.5+21677.5+14703+58116+88392+107822+50854.4+71688+74646+6000+161762+123612.5+114360+30800+133278</f>
        <v>2684210.66</v>
      </c>
      <c r="S39" s="88">
        <f t="shared" si="1"/>
        <v>88.58547167071497</v>
      </c>
    </row>
    <row r="40" spans="1:19" ht="18.75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34750+28250+25000+31750+25000+32000+25000+45500+70000+25000+34750</f>
        <v>377000</v>
      </c>
      <c r="S40" s="87">
        <f t="shared" si="1"/>
        <v>88.2903981264637</v>
      </c>
    </row>
    <row r="41" spans="1:19" ht="18.75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.75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296161.5</v>
      </c>
      <c r="S42" s="83">
        <f t="shared" si="1"/>
        <v>47.317702508387924</v>
      </c>
    </row>
    <row r="43" spans="1:19" ht="18.75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18552.24+72107.68+23190.3+47175.33+23015.91</f>
        <v>184041.46</v>
      </c>
      <c r="S43" s="87">
        <f t="shared" si="1"/>
        <v>51.228458658302124</v>
      </c>
    </row>
    <row r="44" spans="1:19" ht="18.75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</f>
        <v>59073.3</v>
      </c>
      <c r="S44" s="87">
        <f t="shared" si="1"/>
        <v>75.01970633590925</v>
      </c>
    </row>
    <row r="45" spans="1:19" ht="18.75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</f>
        <v>53046.74</v>
      </c>
      <c r="S45" s="87">
        <f t="shared" si="1"/>
        <v>28.231367748802555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1129305.7499999998</v>
      </c>
      <c r="S46" s="83">
        <f t="shared" si="1"/>
        <v>53.193864813942525</v>
      </c>
    </row>
    <row r="47" spans="1:19" ht="37.5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</f>
        <v>1096779.13</v>
      </c>
      <c r="S47" s="88">
        <f t="shared" si="1"/>
        <v>55.267277903754085</v>
      </c>
    </row>
    <row r="48" spans="1:19" ht="18.75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</f>
        <v>27975.239999999998</v>
      </c>
      <c r="S48" s="87">
        <f t="shared" si="1"/>
        <v>23.745057929805203</v>
      </c>
    </row>
    <row r="49" spans="1:19" ht="18.75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</f>
        <v>4551.38</v>
      </c>
      <c r="S49" s="87">
        <f t="shared" si="1"/>
        <v>22.00328740633309</v>
      </c>
    </row>
    <row r="50" spans="1:19" ht="18.75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37.5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.75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</f>
        <v>2128991.36</v>
      </c>
      <c r="S52" s="83">
        <f t="shared" si="1"/>
        <v>51.804323942701814</v>
      </c>
    </row>
    <row r="53" spans="1:19" s="1" customFormat="1" ht="18.75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</f>
        <v>15093518.780000001</v>
      </c>
      <c r="S53" s="83">
        <f t="shared" si="1"/>
        <v>79.34962367225413</v>
      </c>
    </row>
    <row r="54" spans="1:19" s="1" customFormat="1" ht="18.75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23700.62+50875.25+50875.25+50775.25</f>
        <v>176226.37</v>
      </c>
      <c r="S54" s="83">
        <f t="shared" si="1"/>
        <v>68.57057198443579</v>
      </c>
    </row>
    <row r="55" spans="1:19" s="1" customFormat="1" ht="18.75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f>R56</f>
        <v>308595.37</v>
      </c>
      <c r="S55" s="91">
        <f t="shared" si="1"/>
        <v>19.416922218631708</v>
      </c>
    </row>
    <row r="56" spans="1:19" s="1" customFormat="1" ht="37.5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1589311.46</v>
      </c>
      <c r="N56" s="101">
        <v>1589311.46</v>
      </c>
      <c r="O56" s="56"/>
      <c r="P56" s="58"/>
      <c r="R56" s="100">
        <f>201636.21+106959.16</f>
        <v>308595.37</v>
      </c>
      <c r="S56" s="87">
        <f t="shared" si="1"/>
        <v>19.416922218631708</v>
      </c>
    </row>
    <row r="57" spans="1:19" ht="18.75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.75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586823.3999999999</v>
      </c>
      <c r="S60" s="83">
        <f t="shared" si="1"/>
        <v>56.78020319303337</v>
      </c>
    </row>
    <row r="61" spans="1:19" ht="18.75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</f>
        <v>534740.6399999999</v>
      </c>
      <c r="S61" s="83">
        <f t="shared" si="1"/>
        <v>57.2834108194965</v>
      </c>
    </row>
    <row r="62" spans="1:19" ht="18.75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.75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</f>
        <v>567923.19</v>
      </c>
      <c r="S63" s="83">
        <f t="shared" si="1"/>
        <v>69.14439887493666</v>
      </c>
    </row>
    <row r="64" spans="1:19" ht="18.75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.75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v>8994.7</v>
      </c>
      <c r="S65" s="83">
        <f t="shared" si="1"/>
        <v>33.31370370370371</v>
      </c>
    </row>
    <row r="66" spans="1:19" ht="37.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7.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8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7.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7247679.4</v>
      </c>
      <c r="S69" s="91">
        <f t="shared" si="1"/>
        <v>72.43324713182434</v>
      </c>
    </row>
    <row r="70" spans="1:19" ht="18.75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</f>
        <v>1696220.4000000001</v>
      </c>
      <c r="S70" s="87">
        <f t="shared" si="1"/>
        <v>84.81102</v>
      </c>
    </row>
    <row r="71" spans="1:19" ht="18.75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</f>
        <v>3603158.3999999994</v>
      </c>
      <c r="S71" s="87">
        <f t="shared" si="1"/>
        <v>79.96335562355358</v>
      </c>
    </row>
    <row r="72" spans="1:19" ht="18.75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</f>
        <v>1948300.6</v>
      </c>
      <c r="S72" s="87">
        <f t="shared" si="1"/>
        <v>55.66573142857143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91379035.83</v>
      </c>
      <c r="N73" s="60">
        <f>N7+N27+N29+N31</f>
        <v>79793966.07</v>
      </c>
      <c r="O73" s="60">
        <f>O7+O27+O29+O31</f>
        <v>11585069.76</v>
      </c>
      <c r="P73" s="60">
        <f>P7+P27+P29+P31</f>
        <v>11585069.76</v>
      </c>
      <c r="R73" s="80">
        <f>R27+R29+R31+R7</f>
        <v>69128755.58000001</v>
      </c>
      <c r="S73" s="82">
        <f t="shared" si="1"/>
        <v>75.65056355880793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A3:A4"/>
    <mergeCell ref="B3:B4"/>
    <mergeCell ref="H3:H4"/>
    <mergeCell ref="S3:S4"/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2016-09-30T08:45:08Z</cp:lastPrinted>
  <dcterms:created xsi:type="dcterms:W3CDTF">2014-01-17T10:52:16Z</dcterms:created>
  <dcterms:modified xsi:type="dcterms:W3CDTF">2016-10-04T12:43:32Z</dcterms:modified>
  <cp:category/>
  <cp:version/>
  <cp:contentType/>
  <cp:contentStatus/>
</cp:coreProperties>
</file>